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405"/>
  <workbookPr autoCompressPictures="0"/>
  <bookViews>
    <workbookView xWindow="0" yWindow="20" windowWidth="22780" windowHeight="14900"/>
  </bookViews>
  <sheets>
    <sheet name="Calculation k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6" i="1" l="1"/>
  <c r="K15" i="1"/>
  <c r="K14" i="1"/>
  <c r="K13" i="1"/>
  <c r="K12" i="1"/>
  <c r="G16" i="1"/>
  <c r="G15" i="1"/>
  <c r="G14" i="1"/>
  <c r="G13" i="1"/>
  <c r="G12" i="1"/>
  <c r="C13" i="1"/>
  <c r="C14" i="1"/>
  <c r="C15" i="1"/>
  <c r="C16" i="1"/>
  <c r="C12" i="1"/>
  <c r="M10" i="1"/>
  <c r="M9" i="1"/>
  <c r="M8" i="1"/>
  <c r="M7" i="1"/>
  <c r="M6" i="1"/>
  <c r="I10" i="1"/>
  <c r="I9" i="1"/>
  <c r="I8" i="1"/>
  <c r="I7" i="1"/>
  <c r="I6" i="1"/>
  <c r="E7" i="1"/>
  <c r="E8" i="1"/>
  <c r="E9" i="1"/>
  <c r="E10" i="1"/>
  <c r="E6" i="1"/>
</calcChain>
</file>

<file path=xl/sharedStrings.xml><?xml version="1.0" encoding="utf-8"?>
<sst xmlns="http://schemas.openxmlformats.org/spreadsheetml/2006/main" count="16" uniqueCount="8">
  <si>
    <t>Julius</t>
  </si>
  <si>
    <t>Ritmo</t>
  </si>
  <si>
    <t>Tabasco</t>
  </si>
  <si>
    <t>Row Labels</t>
  </si>
  <si>
    <t>I0</t>
  </si>
  <si>
    <t>I</t>
  </si>
  <si>
    <t>LAI</t>
  </si>
  <si>
    <t>-ln(I/I0)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</si>
</sst>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14" fontId="0" fillId="0" borderId="0" xfId="0" applyNumberFormat="1" applyAlignment="1">
      <alignment horizontal="left"/>
    </xf>
    <xf numFmtId="1" fontId="0" fillId="0" borderId="0" xfId="0" applyNumberFormat="1"/>
    <xf numFmtId="164" fontId="0" fillId="0" borderId="0" xfId="0" applyNumberFormat="1"/>
    <xf numFmtId="0" fontId="2" fillId="2" borderId="0" xfId="0" applyFont="1" applyFill="1"/>
    <xf numFmtId="0" fontId="2" fillId="2" borderId="1" xfId="0" applyFont="1" applyFill="1" applyBorder="1"/>
    <xf numFmtId="9" fontId="0" fillId="0" borderId="0" xfId="1" applyFont="1"/>
    <xf numFmtId="0" fontId="2" fillId="2" borderId="1" xfId="0" quotePrefix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252405949256"/>
          <c:y val="0.0514005540974045"/>
          <c:w val="0.479000851244946"/>
          <c:h val="0.749286235053951"/>
        </c:manualLayout>
      </c:layout>
      <c:scatterChart>
        <c:scatterStyle val="lineMarker"/>
        <c:varyColors val="0"/>
        <c:ser>
          <c:idx val="1"/>
          <c:order val="1"/>
          <c:tx>
            <c:v>Julius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 w="12700">
                <a:solidFill>
                  <a:sysClr val="windowText" lastClr="000000"/>
                </a:solidFill>
              </a:ln>
            </c:spPr>
          </c:marker>
          <c:trendline>
            <c:trendlineType val="linear"/>
            <c:forward val="2.0"/>
            <c:backward val="2.0"/>
            <c:intercept val="0.0"/>
            <c:dispRSqr val="1"/>
            <c:dispEq val="1"/>
            <c:trendlineLbl>
              <c:layout>
                <c:manualLayout>
                  <c:x val="0.20477264666241"/>
                  <c:y val="-0.0375116652085156"/>
                </c:manualLayout>
              </c:layout>
              <c:numFmt formatCode="General" sourceLinked="0"/>
            </c:trendlineLbl>
          </c:trendline>
          <c:xVal>
            <c:numRef>
              <c:f>'Calculation k'!$D$6:$D$10</c:f>
              <c:numCache>
                <c:formatCode>0.0</c:formatCode>
                <c:ptCount val="5"/>
                <c:pt idx="0">
                  <c:v>1.596616084426277</c:v>
                </c:pt>
                <c:pt idx="1">
                  <c:v>4.220351715739155</c:v>
                </c:pt>
                <c:pt idx="2">
                  <c:v>5.500439292428024</c:v>
                </c:pt>
                <c:pt idx="3">
                  <c:v>5.736837222359535</c:v>
                </c:pt>
                <c:pt idx="4">
                  <c:v>5.784120588437959</c:v>
                </c:pt>
              </c:numCache>
            </c:numRef>
          </c:xVal>
          <c:yVal>
            <c:numRef>
              <c:f>'Calculation k'!$E$6:$E$10</c:f>
              <c:numCache>
                <c:formatCode>0.0</c:formatCode>
                <c:ptCount val="5"/>
                <c:pt idx="0">
                  <c:v>1.035855996652191</c:v>
                </c:pt>
                <c:pt idx="1">
                  <c:v>2.342076870026967</c:v>
                </c:pt>
                <c:pt idx="2">
                  <c:v>2.825545349158672</c:v>
                </c:pt>
                <c:pt idx="3">
                  <c:v>3.62641244344496</c:v>
                </c:pt>
                <c:pt idx="4">
                  <c:v>3.903249788127569</c:v>
                </c:pt>
              </c:numCache>
            </c:numRef>
          </c:yVal>
          <c:smooth val="0"/>
        </c:ser>
        <c:ser>
          <c:idx val="2"/>
          <c:order val="2"/>
          <c:tx>
            <c:v>Tabasco</c:v>
          </c:tx>
          <c:spPr>
            <a:ln w="28575">
              <a:noFill/>
            </a:ln>
          </c:spPr>
          <c:marker>
            <c:symbol val="circle"/>
            <c:size val="5"/>
            <c:spPr>
              <a:noFill/>
              <a:ln w="12700">
                <a:solidFill>
                  <a:sysClr val="windowText" lastClr="000000"/>
                </a:solidFill>
              </a:ln>
            </c:spPr>
          </c:marker>
          <c:trendline>
            <c:trendlineType val="linear"/>
            <c:forward val="1.0"/>
            <c:backward val="2.0"/>
            <c:intercept val="0.0"/>
            <c:dispRSqr val="1"/>
            <c:dispEq val="1"/>
            <c:trendlineLbl>
              <c:layout>
                <c:manualLayout>
                  <c:x val="0.361034794637157"/>
                  <c:y val="0.454223899095946"/>
                </c:manualLayout>
              </c:layout>
              <c:numFmt formatCode="General" sourceLinked="0"/>
            </c:trendlineLbl>
          </c:trendline>
          <c:xVal>
            <c:numRef>
              <c:f>'Calculation k'!$L$6:$L$10</c:f>
              <c:numCache>
                <c:formatCode>0.0</c:formatCode>
                <c:ptCount val="5"/>
                <c:pt idx="0">
                  <c:v>1.813211414305506</c:v>
                </c:pt>
                <c:pt idx="1">
                  <c:v>4.46373070615382</c:v>
                </c:pt>
                <c:pt idx="2">
                  <c:v>6.424558862969809</c:v>
                </c:pt>
                <c:pt idx="3">
                  <c:v>5.860492432219798</c:v>
                </c:pt>
                <c:pt idx="4">
                  <c:v>5.745502031196519</c:v>
                </c:pt>
              </c:numCache>
            </c:numRef>
          </c:xVal>
          <c:yVal>
            <c:numRef>
              <c:f>'Calculation k'!$M$6:$M$10</c:f>
              <c:numCache>
                <c:formatCode>0.0</c:formatCode>
                <c:ptCount val="5"/>
                <c:pt idx="0">
                  <c:v>1.121129870085825</c:v>
                </c:pt>
                <c:pt idx="1">
                  <c:v>2.31856262880399</c:v>
                </c:pt>
                <c:pt idx="2">
                  <c:v>2.926696169313899</c:v>
                </c:pt>
                <c:pt idx="3">
                  <c:v>3.48715758709484</c:v>
                </c:pt>
                <c:pt idx="4">
                  <c:v>4.229378335200113</c:v>
                </c:pt>
              </c:numCache>
            </c:numRef>
          </c:yVal>
          <c:smooth val="0"/>
        </c:ser>
        <c:ser>
          <c:idx val="0"/>
          <c:order val="0"/>
          <c:tx>
            <c:v>Ritmo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chemeClr val="bg1">
                  <a:lumMod val="50000"/>
                </a:schemeClr>
              </a:solidFill>
              <a:ln w="12700">
                <a:solidFill>
                  <a:sysClr val="windowText" lastClr="000000"/>
                </a:solidFill>
              </a:ln>
            </c:spPr>
          </c:marker>
          <c:trendline>
            <c:trendlineType val="linear"/>
            <c:forward val="1.0"/>
            <c:backward val="2.0"/>
            <c:intercept val="0.0"/>
            <c:dispRSqr val="1"/>
            <c:dispEq val="1"/>
            <c:trendlineLbl>
              <c:layout>
                <c:manualLayout>
                  <c:x val="0.289530751223665"/>
                  <c:y val="0.0918030037911928"/>
                </c:manualLayout>
              </c:layout>
              <c:numFmt formatCode="General" sourceLinked="0"/>
            </c:trendlineLbl>
          </c:trendline>
          <c:xVal>
            <c:numRef>
              <c:f>'Calculation k'!$H$6:$H$10</c:f>
              <c:numCache>
                <c:formatCode>0.0</c:formatCode>
                <c:ptCount val="5"/>
                <c:pt idx="0">
                  <c:v>1.758979654396142</c:v>
                </c:pt>
                <c:pt idx="1">
                  <c:v>4.303061121959647</c:v>
                </c:pt>
                <c:pt idx="2">
                  <c:v>6.176817201961887</c:v>
                </c:pt>
                <c:pt idx="3">
                  <c:v>6.35042884490803</c:v>
                </c:pt>
                <c:pt idx="4">
                  <c:v>6.149191092153016</c:v>
                </c:pt>
              </c:numCache>
            </c:numRef>
          </c:xVal>
          <c:yVal>
            <c:numRef>
              <c:f>'Calculation k'!$I$6:$I$10</c:f>
              <c:numCache>
                <c:formatCode>0.0</c:formatCode>
                <c:ptCount val="5"/>
                <c:pt idx="0">
                  <c:v>1.004174971799954</c:v>
                </c:pt>
                <c:pt idx="1">
                  <c:v>2.229263095250183</c:v>
                </c:pt>
                <c:pt idx="2">
                  <c:v>2.708838231260729</c:v>
                </c:pt>
                <c:pt idx="3">
                  <c:v>3.582013850930515</c:v>
                </c:pt>
                <c:pt idx="4">
                  <c:v>3.813492119986084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440008"/>
        <c:axId val="2094445704"/>
      </c:scatterChart>
      <c:valAx>
        <c:axId val="2094440008"/>
        <c:scaling>
          <c:orientation val="minMax"/>
          <c:max val="7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LAI (-)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crossAx val="2094445704"/>
        <c:crosses val="autoZero"/>
        <c:crossBetween val="midCat"/>
        <c:majorUnit val="1.0"/>
      </c:valAx>
      <c:valAx>
        <c:axId val="2094445704"/>
        <c:scaling>
          <c:orientation val="minMax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-ln(I/I0)</a:t>
                </a:r>
              </a:p>
            </c:rich>
          </c:tx>
          <c:layout>
            <c:manualLayout>
              <c:xMode val="edge"/>
              <c:yMode val="edge"/>
              <c:x val="0.0133193350831146"/>
              <c:y val="0.352420895304754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crossAx val="2094440008"/>
        <c:crosses val="autoZero"/>
        <c:crossBetween val="midCat"/>
      </c:valAx>
      <c:spPr>
        <a:ln w="12700">
          <a:solidFill>
            <a:schemeClr val="tx1"/>
          </a:solidFill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60997730013478"/>
          <c:y val="0.134520632837562"/>
          <c:w val="0.122786053770306"/>
          <c:h val="0.60595836978711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21</xdr:row>
      <xdr:rowOff>28575</xdr:rowOff>
    </xdr:from>
    <xdr:to>
      <xdr:col>8</xdr:col>
      <xdr:colOff>0</xdr:colOff>
      <xdr:row>35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6"/>
  <sheetViews>
    <sheetView tabSelected="1" zoomScale="150" zoomScaleNormal="150" zoomScalePageLayoutView="150" workbookViewId="0">
      <selection activeCell="C6" sqref="C6"/>
    </sheetView>
  </sheetViews>
  <sheetFormatPr baseColWidth="10" defaultColWidth="8.83203125" defaultRowHeight="14" x14ac:dyDescent="0"/>
  <cols>
    <col min="1" max="1" width="13" customWidth="1"/>
    <col min="2" max="13" width="12.5" customWidth="1"/>
  </cols>
  <sheetData>
    <row r="4" spans="1:14">
      <c r="A4" s="4"/>
      <c r="B4" s="4" t="s">
        <v>0</v>
      </c>
      <c r="C4" s="4"/>
      <c r="D4" s="4"/>
      <c r="E4" s="4"/>
      <c r="F4" s="4" t="s">
        <v>1</v>
      </c>
      <c r="G4" s="4"/>
      <c r="H4" s="4"/>
      <c r="I4" s="4"/>
      <c r="J4" s="4" t="s">
        <v>2</v>
      </c>
      <c r="K4" s="4"/>
      <c r="L4" s="4"/>
      <c r="M4" s="4"/>
    </row>
    <row r="5" spans="1:14">
      <c r="A5" s="5" t="s">
        <v>3</v>
      </c>
      <c r="B5" s="5" t="s">
        <v>4</v>
      </c>
      <c r="C5" s="5" t="s">
        <v>5</v>
      </c>
      <c r="D5" s="5" t="s">
        <v>6</v>
      </c>
      <c r="E5" s="7" t="s">
        <v>7</v>
      </c>
      <c r="F5" s="5" t="s">
        <v>4</v>
      </c>
      <c r="G5" s="5" t="s">
        <v>5</v>
      </c>
      <c r="H5" s="5" t="s">
        <v>6</v>
      </c>
      <c r="I5" s="7" t="s">
        <v>7</v>
      </c>
      <c r="J5" s="5" t="s">
        <v>4</v>
      </c>
      <c r="K5" s="5" t="s">
        <v>5</v>
      </c>
      <c r="L5" s="5" t="s">
        <v>6</v>
      </c>
      <c r="M5" s="7" t="s">
        <v>7</v>
      </c>
    </row>
    <row r="6" spans="1:14">
      <c r="A6" s="1">
        <v>41729</v>
      </c>
      <c r="B6" s="2">
        <v>1075.0600000000002</v>
      </c>
      <c r="C6" s="2">
        <v>381.56291666666675</v>
      </c>
      <c r="D6" s="3">
        <v>1.5966160844262767</v>
      </c>
      <c r="E6" s="3">
        <f>-LN(C6/B6)</f>
        <v>1.035855996652191</v>
      </c>
      <c r="F6" s="2">
        <v>1090.1500000000003</v>
      </c>
      <c r="G6" s="2">
        <v>399.37291666666664</v>
      </c>
      <c r="H6" s="3">
        <v>1.7589796543961418</v>
      </c>
      <c r="I6" s="3">
        <f>-LN(G6/F6)</f>
        <v>1.0041749717999537</v>
      </c>
      <c r="J6" s="2">
        <v>1090.0050000000001</v>
      </c>
      <c r="K6" s="2">
        <v>355.24499999999995</v>
      </c>
      <c r="L6" s="3">
        <v>1.8132114143055065</v>
      </c>
      <c r="M6" s="3">
        <f>-LN(K6/J6)</f>
        <v>1.1211298700858254</v>
      </c>
      <c r="N6" s="6"/>
    </row>
    <row r="7" spans="1:14">
      <c r="A7" s="1">
        <v>41751</v>
      </c>
      <c r="B7" s="2">
        <v>942.71</v>
      </c>
      <c r="C7" s="2">
        <v>90.62062499999999</v>
      </c>
      <c r="D7" s="3">
        <v>4.2203517157391559</v>
      </c>
      <c r="E7" s="3">
        <f t="shared" ref="E7:E10" si="0">-LN(C7/B7)</f>
        <v>2.342076870026967</v>
      </c>
      <c r="F7" s="2">
        <v>962.69600000000003</v>
      </c>
      <c r="G7" s="2">
        <v>103.59350000000001</v>
      </c>
      <c r="H7" s="3">
        <v>4.3030611219596473</v>
      </c>
      <c r="I7" s="3">
        <f t="shared" ref="I7:I10" si="1">-LN(G7/F7)</f>
        <v>2.2292630952501828</v>
      </c>
      <c r="J7" s="2">
        <v>1001.6199999999997</v>
      </c>
      <c r="K7" s="2">
        <v>98.574375000000003</v>
      </c>
      <c r="L7" s="3">
        <v>4.4637307061538207</v>
      </c>
      <c r="M7" s="3">
        <f t="shared" ref="M7:M10" si="2">-LN(K7/J7)</f>
        <v>2.3185626288039898</v>
      </c>
      <c r="N7" s="6"/>
    </row>
    <row r="8" spans="1:14">
      <c r="A8" s="1">
        <v>41766</v>
      </c>
      <c r="B8" s="2">
        <v>720.93499999999995</v>
      </c>
      <c r="C8" s="2">
        <v>42.734375000000007</v>
      </c>
      <c r="D8" s="3">
        <v>5.5004392924280241</v>
      </c>
      <c r="E8" s="3">
        <f t="shared" si="0"/>
        <v>2.8255453491586717</v>
      </c>
      <c r="F8" s="2">
        <v>825.95999999999981</v>
      </c>
      <c r="G8" s="2">
        <v>55.020624999999995</v>
      </c>
      <c r="H8" s="3">
        <v>6.176817201961887</v>
      </c>
      <c r="I8" s="3">
        <f t="shared" si="1"/>
        <v>2.7088382312607289</v>
      </c>
      <c r="J8" s="2">
        <v>1040.855</v>
      </c>
      <c r="K8" s="2">
        <v>55.762500000000003</v>
      </c>
      <c r="L8" s="3">
        <v>6.4245588629698087</v>
      </c>
      <c r="M8" s="3">
        <f t="shared" si="2"/>
        <v>2.9266961693138991</v>
      </c>
      <c r="N8" s="6"/>
    </row>
    <row r="9" spans="1:14">
      <c r="A9" s="1">
        <v>41785</v>
      </c>
      <c r="B9" s="2">
        <v>875.08095238095223</v>
      </c>
      <c r="C9" s="2">
        <v>23.28720238095238</v>
      </c>
      <c r="D9" s="3">
        <v>5.7368372223595356</v>
      </c>
      <c r="E9" s="3">
        <f t="shared" si="0"/>
        <v>3.6264124434449605</v>
      </c>
      <c r="F9" s="2">
        <v>893.51666666666677</v>
      </c>
      <c r="G9" s="2">
        <v>24.857291666666672</v>
      </c>
      <c r="H9" s="3">
        <v>6.3504288449080297</v>
      </c>
      <c r="I9" s="3">
        <f t="shared" si="1"/>
        <v>3.5820138509305153</v>
      </c>
      <c r="J9" s="2">
        <v>811.40322580645147</v>
      </c>
      <c r="K9" s="2">
        <v>24.818951612903223</v>
      </c>
      <c r="L9" s="3">
        <v>5.8604924322197984</v>
      </c>
      <c r="M9" s="3">
        <f t="shared" si="2"/>
        <v>3.4871575870948401</v>
      </c>
      <c r="N9" s="6"/>
    </row>
    <row r="10" spans="1:14">
      <c r="A10" s="1">
        <v>41802</v>
      </c>
      <c r="B10" s="2">
        <v>1094.290243902439</v>
      </c>
      <c r="C10" s="2">
        <v>22.078658536585369</v>
      </c>
      <c r="D10" s="3">
        <v>5.7841205884379594</v>
      </c>
      <c r="E10" s="3">
        <f t="shared" si="0"/>
        <v>3.9032497881275687</v>
      </c>
      <c r="F10" s="2">
        <v>1521.4933333333333</v>
      </c>
      <c r="G10" s="2">
        <v>33.580833333333331</v>
      </c>
      <c r="H10" s="3">
        <v>6.1491910921530168</v>
      </c>
      <c r="I10" s="3">
        <f t="shared" si="1"/>
        <v>3.8134921199860843</v>
      </c>
      <c r="J10" s="2">
        <v>1463.54</v>
      </c>
      <c r="K10" s="2">
        <v>21.311250000000001</v>
      </c>
      <c r="L10" s="3">
        <v>5.7455020311965193</v>
      </c>
      <c r="M10" s="3">
        <f t="shared" si="2"/>
        <v>4.2293783352001135</v>
      </c>
      <c r="N10" s="6"/>
    </row>
    <row r="12" spans="1:14">
      <c r="C12">
        <f>C6/B6</f>
        <v>0.35492243843754462</v>
      </c>
      <c r="G12">
        <f>G6/F6</f>
        <v>0.36634675656255244</v>
      </c>
      <c r="K12">
        <f>K6/J6</f>
        <v>0.32591134903050895</v>
      </c>
    </row>
    <row r="13" spans="1:14">
      <c r="C13">
        <f t="shared" ref="C13:C16" si="3">C7/B7</f>
        <v>9.612778585142831E-2</v>
      </c>
      <c r="G13">
        <f t="shared" ref="G13:G16" si="4">G7/F7</f>
        <v>0.10760769754938215</v>
      </c>
      <c r="K13">
        <f t="shared" ref="K13:K16" si="5">K7/J7</f>
        <v>9.8414942792675902E-2</v>
      </c>
    </row>
    <row r="14" spans="1:14">
      <c r="C14">
        <f t="shared" si="3"/>
        <v>5.9276321721098313E-2</v>
      </c>
      <c r="G14">
        <f t="shared" si="4"/>
        <v>6.6614152017046846E-2</v>
      </c>
      <c r="K14">
        <f t="shared" si="5"/>
        <v>5.3573744661840506E-2</v>
      </c>
    </row>
    <row r="15" spans="1:14">
      <c r="C15">
        <f t="shared" si="3"/>
        <v>2.6611483563425426E-2</v>
      </c>
      <c r="G15">
        <f t="shared" si="4"/>
        <v>2.7819617242730039E-2</v>
      </c>
      <c r="K15">
        <f t="shared" si="5"/>
        <v>3.0587691573737256E-2</v>
      </c>
    </row>
    <row r="16" spans="1:14">
      <c r="C16">
        <f t="shared" si="3"/>
        <v>2.0176236295271023E-2</v>
      </c>
      <c r="G16">
        <f t="shared" si="4"/>
        <v>2.2070969749018506E-2</v>
      </c>
      <c r="K16">
        <f t="shared" si="5"/>
        <v>1.4561440069967341E-2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Calculation k</vt:lpstr>
    </vt:vector>
  </TitlesOfParts>
  <Company>Royal Cosun SSC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Wiertsema</dc:creator>
  <cp:lastModifiedBy>Joost van Heerwaarden</cp:lastModifiedBy>
  <dcterms:created xsi:type="dcterms:W3CDTF">2014-12-30T10:39:42Z</dcterms:created>
  <dcterms:modified xsi:type="dcterms:W3CDTF">2015-10-19T14:27:04Z</dcterms:modified>
</cp:coreProperties>
</file>